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Лист1!$12:$16</definedName>
    <definedName name="_xlnm.Print_Area" localSheetId="0">Лист1!$A$1:$AB$31</definedName>
  </definedNames>
  <calcPr calcId="145621"/>
</workbook>
</file>

<file path=xl/calcChain.xml><?xml version="1.0" encoding="utf-8"?>
<calcChain xmlns="http://schemas.openxmlformats.org/spreadsheetml/2006/main">
  <c r="E22" i="1" l="1"/>
  <c r="I22" i="1"/>
  <c r="M22" i="1"/>
  <c r="Y22" i="1"/>
  <c r="U22" i="1"/>
  <c r="Q22" i="1"/>
  <c r="H22" i="1"/>
  <c r="G22" i="1"/>
  <c r="F22" i="1"/>
  <c r="L22" i="1"/>
  <c r="K22" i="1"/>
  <c r="J22" i="1"/>
  <c r="P22" i="1"/>
  <c r="O22" i="1"/>
  <c r="N22" i="1"/>
  <c r="AB22" i="1"/>
  <c r="AA22" i="1"/>
  <c r="Z22" i="1"/>
  <c r="X22" i="1"/>
  <c r="W22" i="1"/>
  <c r="V22" i="1"/>
  <c r="S22" i="1"/>
  <c r="T22" i="1"/>
  <c r="R22" i="1"/>
  <c r="Y29" i="1"/>
  <c r="U29" i="1"/>
  <c r="Q29" i="1"/>
  <c r="M29" i="1"/>
  <c r="I29" i="1"/>
  <c r="E29" i="1"/>
  <c r="D29" i="1" l="1"/>
  <c r="Y19" i="1"/>
  <c r="U19" i="1"/>
  <c r="Q19" i="1"/>
  <c r="D19" i="1" l="1"/>
  <c r="AA18" i="1"/>
  <c r="Z21" i="1"/>
  <c r="AB23" i="1"/>
  <c r="AA23" i="1"/>
  <c r="AA20" i="1" s="1"/>
  <c r="Z23" i="1"/>
  <c r="Z20" i="1" s="1"/>
  <c r="Y28" i="1"/>
  <c r="U28" i="1"/>
  <c r="Y27" i="1"/>
  <c r="Y25" i="1" s="1"/>
  <c r="Y26" i="1"/>
  <c r="Y23" i="1" s="1"/>
  <c r="AB25" i="1"/>
  <c r="AA25" i="1"/>
  <c r="Y24" i="1"/>
  <c r="Y21" i="1" s="1"/>
  <c r="AB21" i="1" l="1"/>
  <c r="Y20" i="1"/>
  <c r="AA17" i="1"/>
  <c r="AA21" i="1"/>
  <c r="Z18" i="1"/>
  <c r="AB18" i="1"/>
  <c r="AB17" i="1" s="1"/>
  <c r="N25" i="1"/>
  <c r="Y18" i="1" l="1"/>
  <c r="Y17" i="1" s="1"/>
  <c r="Z17" i="1"/>
  <c r="M28" i="1"/>
  <c r="F23" i="1" l="1"/>
  <c r="F20" i="1" s="1"/>
  <c r="G23" i="1"/>
  <c r="G20" i="1" s="1"/>
  <c r="H23" i="1"/>
  <c r="H20" i="1" s="1"/>
  <c r="J23" i="1"/>
  <c r="J20" i="1" s="1"/>
  <c r="K23" i="1"/>
  <c r="K20" i="1" s="1"/>
  <c r="L23" i="1"/>
  <c r="N23" i="1"/>
  <c r="N20" i="1" s="1"/>
  <c r="O23" i="1"/>
  <c r="O20" i="1" s="1"/>
  <c r="P23" i="1"/>
  <c r="R23" i="1"/>
  <c r="R20" i="1" s="1"/>
  <c r="S23" i="1"/>
  <c r="S20" i="1" s="1"/>
  <c r="T23" i="1"/>
  <c r="V23" i="1"/>
  <c r="V20" i="1" s="1"/>
  <c r="W23" i="1"/>
  <c r="W20" i="1" s="1"/>
  <c r="X23" i="1"/>
  <c r="U20" i="1" l="1"/>
  <c r="M20" i="1"/>
  <c r="Q20" i="1"/>
  <c r="I20" i="1"/>
  <c r="E23" i="1"/>
  <c r="U27" i="1"/>
  <c r="U26" i="1"/>
  <c r="U23" i="1" s="1"/>
  <c r="X25" i="1"/>
  <c r="W25" i="1"/>
  <c r="U24" i="1"/>
  <c r="X21" i="1"/>
  <c r="V21" i="1"/>
  <c r="U21" i="1"/>
  <c r="X18" i="1"/>
  <c r="X17" i="1" s="1"/>
  <c r="E20" i="1" l="1"/>
  <c r="D20" i="1" s="1"/>
  <c r="W18" i="1"/>
  <c r="W17" i="1" s="1"/>
  <c r="W21" i="1"/>
  <c r="V18" i="1"/>
  <c r="V17" i="1" s="1"/>
  <c r="U25" i="1"/>
  <c r="T25" i="1"/>
  <c r="S25" i="1"/>
  <c r="R25" i="1"/>
  <c r="P25" i="1"/>
  <c r="O25" i="1"/>
  <c r="L25" i="1"/>
  <c r="K25" i="1"/>
  <c r="J25" i="1"/>
  <c r="H25" i="1"/>
  <c r="G25" i="1"/>
  <c r="F25" i="1"/>
  <c r="U18" i="1" l="1"/>
  <c r="U17" i="1" s="1"/>
  <c r="Q28" i="1"/>
  <c r="Q27" i="1"/>
  <c r="Q26" i="1"/>
  <c r="Q23" i="1" s="1"/>
  <c r="Q24" i="1"/>
  <c r="T21" i="1"/>
  <c r="S21" i="1"/>
  <c r="R21" i="1"/>
  <c r="T18" i="1" l="1"/>
  <c r="T17" i="1" s="1"/>
  <c r="S18" i="1"/>
  <c r="S17" i="1" s="1"/>
  <c r="R18" i="1"/>
  <c r="R17" i="1" s="1"/>
  <c r="Q25" i="1"/>
  <c r="Q21" i="1"/>
  <c r="N21" i="1"/>
  <c r="L21" i="1"/>
  <c r="K21" i="1"/>
  <c r="J21" i="1"/>
  <c r="Q18" i="1" l="1"/>
  <c r="O18" i="1"/>
  <c r="O17" i="1" s="1"/>
  <c r="O21" i="1"/>
  <c r="P18" i="1"/>
  <c r="P17" i="1" s="1"/>
  <c r="P21" i="1"/>
  <c r="N18" i="1"/>
  <c r="N17" i="1" s="1"/>
  <c r="I26" i="1"/>
  <c r="I23" i="1" s="1"/>
  <c r="M27" i="1"/>
  <c r="I27" i="1"/>
  <c r="D27" i="1" s="1"/>
  <c r="I28" i="1"/>
  <c r="Q17" i="1" l="1"/>
  <c r="M18" i="1"/>
  <c r="M17" i="1" s="1"/>
  <c r="I25" i="1"/>
  <c r="E28" i="1"/>
  <c r="D28" i="1" s="1"/>
  <c r="K18" i="1" l="1"/>
  <c r="K17" i="1" s="1"/>
  <c r="L18" i="1"/>
  <c r="L17" i="1" s="1"/>
  <c r="H21" i="1"/>
  <c r="G18" i="1" l="1"/>
  <c r="G17" i="1" s="1"/>
  <c r="G21" i="1"/>
  <c r="H18" i="1"/>
  <c r="H17" i="1" s="1"/>
  <c r="J18" i="1"/>
  <c r="F21" i="1" l="1"/>
  <c r="I18" i="1"/>
  <c r="I17" i="1" s="1"/>
  <c r="J17" i="1"/>
  <c r="E18" i="1"/>
  <c r="D18" i="1" s="1"/>
  <c r="D17" i="1" s="1"/>
  <c r="F18" i="1"/>
  <c r="F17" i="1" s="1"/>
  <c r="M26" i="1"/>
  <c r="M23" i="1" s="1"/>
  <c r="D23" i="1" s="1"/>
  <c r="E26" i="1"/>
  <c r="I24" i="1"/>
  <c r="M24" i="1"/>
  <c r="E24" i="1"/>
  <c r="D24" i="1" s="1"/>
  <c r="D26" i="1" l="1"/>
  <c r="M21" i="1"/>
  <c r="E17" i="1"/>
  <c r="E25" i="1"/>
  <c r="D25" i="1" s="1"/>
  <c r="M25" i="1"/>
  <c r="E21" i="1"/>
  <c r="I21" i="1"/>
  <c r="D21" i="1" l="1"/>
  <c r="D22" i="1"/>
</calcChain>
</file>

<file path=xl/sharedStrings.xml><?xml version="1.0" encoding="utf-8"?>
<sst xmlns="http://schemas.openxmlformats.org/spreadsheetml/2006/main" count="66" uniqueCount="31">
  <si>
    <t>Ресурсное обеспечение реализации муниципальной программы «Развитие экономики МО МР «Печора», (тыс. руб.)</t>
  </si>
  <si>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</si>
  <si>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</si>
  <si>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</si>
  <si>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2014 год</t>
  </si>
  <si>
    <t>2015  год</t>
  </si>
  <si>
    <t>2016  год</t>
  </si>
  <si>
    <t>2017 год</t>
  </si>
  <si>
    <t>всего</t>
  </si>
  <si>
    <t>Администрация МР «Печора»</t>
  </si>
  <si>
    <t>Управление культуры и туризма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</si>
  <si>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</si>
  <si>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</si>
  <si>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Муниципальная программа «Развитие экономики МО МР «Печора»</t>
  </si>
  <si>
    <t>Подпрограмма 3 «Развитие и поддержка  малого и среднего предпринимательства в муниципальном районе  «Печора», в т. ч. по основным мероприятиям: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</si>
  <si>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</si>
  <si>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</si>
  <si>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</si>
  <si>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</si>
  <si>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</si>
  <si>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</si>
  <si>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</si>
  <si>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</si>
  <si>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Сектор потребительского рынка и развития предпринимательства администрации МР «Печора»</t>
  </si>
  <si>
    <t xml:space="preserve">Всего, в т.ч.: </t>
  </si>
  <si>
    <t>2018 год</t>
  </si>
  <si>
    <t>2019 год</t>
  </si>
  <si>
    <t>«Приложение 2 к муниципальной программе «Развитие экономики МО МР «Печора»</t>
  </si>
  <si>
    <t>Основное мероприятие 3.2.3.
Реализация народных проектов в сфере предпринимательства в рамках проекта "Народный бюджет"</t>
  </si>
  <si>
    <t>Отдел экономики и инвестиций администрации МР "Печора"</t>
  </si>
  <si>
    <t>Приложение  2
к изменениям, вносимым в постановление администрации
 муниципального района «Печора»
от 24.12.2013 г. № 2519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</si>
</sst>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0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center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0"/>
  <sheetViews>
    <sheetView tabSelected="1" view="pageBreakPreview" zoomScale="70" zoomScaleSheetLayoutView="70" workbookViewId="0">
      <pane xSplit="1" ySplit="15" topLeftCell="B16" activePane="bottomRight" state="frozen"/>
      <selection pane="topRight" activeCell="B1" sqref="B1"/>
      <selection pane="bottomLeft" activeCell="A14" sqref="A14"/>
      <selection pane="bottomRight" activeCell="U1" sqref="U1:AB1"/>
    </sheetView>
  </sheetViews>
  <sheetFormatPr defaultRowHeight="15" x14ac:dyDescent="0.25"/>
  <cols>
    <col min="1" max="1" width="30.28515625" style="8" customWidth="1"/>
    <col min="2" max="2" width="20" style="8" customWidth="1"/>
    <col min="3" max="3" width="10.85546875" style="8" customWidth="1"/>
    <col min="4" max="4" width="9" style="8" bestFit="1" customWidth="1"/>
    <col min="5" max="5" width="7.85546875" style="9" bestFit="1" customWidth="1"/>
    <col min="6" max="6" width="7.85546875" style="9" customWidth="1"/>
    <col min="7" max="7" width="8.28515625" style="9" customWidth="1"/>
    <col min="8" max="8" width="6.5703125" style="9" customWidth="1"/>
    <col min="9" max="9" width="7.85546875" style="9" bestFit="1" customWidth="1"/>
    <col min="10" max="10" width="7.42578125" style="9" customWidth="1"/>
    <col min="11" max="11" width="8.140625" style="9" customWidth="1"/>
    <col min="12" max="12" width="6.5703125" style="9" customWidth="1"/>
    <col min="13" max="13" width="7.85546875" style="9" bestFit="1" customWidth="1"/>
    <col min="14" max="14" width="7.42578125" style="9" customWidth="1"/>
    <col min="15" max="15" width="7.5703125" style="9" customWidth="1"/>
    <col min="16" max="16" width="7.28515625" style="9" customWidth="1"/>
    <col min="17" max="17" width="6.140625" style="9" bestFit="1" customWidth="1"/>
    <col min="18" max="19" width="7.140625" style="9" customWidth="1"/>
    <col min="20" max="20" width="6.7109375" style="10" customWidth="1"/>
    <col min="21" max="21" width="7.85546875" style="9" bestFit="1" customWidth="1"/>
    <col min="22" max="23" width="7.28515625" style="8" customWidth="1"/>
    <col min="24" max="24" width="6.85546875" style="8" customWidth="1"/>
    <col min="25" max="25" width="7.85546875" style="8" bestFit="1" customWidth="1"/>
    <col min="26" max="28" width="7.5703125" style="8" customWidth="1"/>
    <col min="29" max="16384" width="9.140625" style="8"/>
  </cols>
  <sheetData>
    <row r="1" spans="1:30" ht="82.5" customHeight="1" x14ac:dyDescent="0.25">
      <c r="U1" s="40" t="s">
        <v>30</v>
      </c>
      <c r="V1" s="40"/>
      <c r="W1" s="40"/>
      <c r="X1" s="40"/>
      <c r="Y1" s="40"/>
      <c r="Z1" s="40"/>
      <c r="AA1" s="40"/>
      <c r="AB1" s="40"/>
    </row>
    <row r="2" spans="1:30" ht="18" customHeight="1" x14ac:dyDescent="0.25">
      <c r="Y2" s="6"/>
      <c r="Z2" s="11"/>
      <c r="AA2" s="11"/>
      <c r="AB2" s="11"/>
    </row>
    <row r="3" spans="1:30" x14ac:dyDescent="0.25">
      <c r="O3" s="3"/>
      <c r="P3" s="3"/>
      <c r="Q3" s="3"/>
      <c r="R3" s="3"/>
      <c r="S3" s="3"/>
      <c r="T3" s="3"/>
    </row>
    <row r="4" spans="1:30" ht="15" customHeight="1" x14ac:dyDescent="0.25">
      <c r="O4" s="7"/>
      <c r="P4" s="7"/>
      <c r="Q4" s="7"/>
      <c r="R4" s="7"/>
      <c r="S4" s="7"/>
      <c r="T4" s="7"/>
      <c r="U4" s="7"/>
      <c r="V4" s="7"/>
      <c r="W4" s="7"/>
      <c r="X4" s="7"/>
      <c r="Y4" s="70" t="s">
        <v>27</v>
      </c>
      <c r="Z4" s="70"/>
      <c r="AA4" s="70"/>
      <c r="AB4" s="70"/>
      <c r="AC4" s="5"/>
      <c r="AD4" s="5"/>
    </row>
    <row r="5" spans="1:30" x14ac:dyDescent="0.25">
      <c r="O5" s="7"/>
      <c r="P5" s="7"/>
      <c r="Q5" s="7"/>
      <c r="R5" s="7"/>
      <c r="S5" s="7"/>
      <c r="T5" s="7"/>
      <c r="U5" s="7"/>
      <c r="V5" s="7"/>
      <c r="W5" s="7"/>
      <c r="X5" s="7"/>
      <c r="Y5" s="70"/>
      <c r="Z5" s="70"/>
      <c r="AA5" s="70"/>
      <c r="AB5" s="70"/>
      <c r="AC5" s="5"/>
      <c r="AD5" s="5"/>
    </row>
    <row r="6" spans="1:30" ht="21.75" customHeight="1" x14ac:dyDescent="0.25">
      <c r="O6" s="7"/>
      <c r="P6" s="7"/>
      <c r="Q6" s="7"/>
      <c r="R6" s="7"/>
      <c r="S6" s="7"/>
      <c r="T6" s="7"/>
      <c r="U6" s="7"/>
      <c r="V6" s="7"/>
      <c r="W6" s="7"/>
      <c r="X6" s="7"/>
      <c r="Y6" s="70"/>
      <c r="Z6" s="70"/>
      <c r="AA6" s="70"/>
      <c r="AB6" s="70"/>
      <c r="AC6" s="5"/>
      <c r="AD6" s="5"/>
    </row>
    <row r="7" spans="1:30" hidden="1" x14ac:dyDescent="0.25">
      <c r="A7" s="12"/>
      <c r="N7" s="62"/>
      <c r="O7" s="62"/>
      <c r="P7" s="62"/>
      <c r="Q7" s="62"/>
      <c r="R7" s="62"/>
      <c r="S7" s="62"/>
      <c r="Y7" s="70"/>
      <c r="Z7" s="70"/>
      <c r="AA7" s="70"/>
      <c r="AB7" s="70"/>
    </row>
    <row r="8" spans="1:30" hidden="1" x14ac:dyDescent="0.25">
      <c r="A8" s="1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70"/>
      <c r="Z8" s="70"/>
      <c r="AA8" s="70"/>
      <c r="AB8" s="70"/>
      <c r="AC8" s="4"/>
      <c r="AD8" s="4"/>
    </row>
    <row r="9" spans="1:30" hidden="1" x14ac:dyDescent="0.25">
      <c r="A9" s="1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70"/>
      <c r="Z9" s="70"/>
      <c r="AA9" s="70"/>
      <c r="AB9" s="70"/>
      <c r="AC9" s="4"/>
      <c r="AD9" s="4"/>
    </row>
    <row r="10" spans="1:30" x14ac:dyDescent="0.25">
      <c r="A10" s="12"/>
    </row>
    <row r="11" spans="1:30" x14ac:dyDescent="0.25">
      <c r="A11" s="63" t="s">
        <v>0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</row>
    <row r="12" spans="1:30" ht="60" customHeight="1" x14ac:dyDescent="0.25">
      <c r="A12" s="47" t="s">
        <v>11</v>
      </c>
      <c r="B12" s="47" t="s">
        <v>12</v>
      </c>
      <c r="C12" s="59" t="s">
        <v>1</v>
      </c>
      <c r="D12" s="65" t="s">
        <v>2</v>
      </c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7"/>
      <c r="AC12" s="13"/>
      <c r="AD12" s="13"/>
    </row>
    <row r="13" spans="1:30" ht="24.75" customHeight="1" x14ac:dyDescent="0.25">
      <c r="A13" s="48"/>
      <c r="B13" s="48"/>
      <c r="C13" s="59"/>
      <c r="D13" s="59" t="s">
        <v>3</v>
      </c>
      <c r="E13" s="44" t="s">
        <v>4</v>
      </c>
      <c r="F13" s="45"/>
      <c r="G13" s="45"/>
      <c r="H13" s="46"/>
      <c r="I13" s="44" t="s">
        <v>5</v>
      </c>
      <c r="J13" s="45"/>
      <c r="K13" s="45"/>
      <c r="L13" s="46"/>
      <c r="M13" s="44" t="s">
        <v>6</v>
      </c>
      <c r="N13" s="45"/>
      <c r="O13" s="45"/>
      <c r="P13" s="46"/>
      <c r="Q13" s="44" t="s">
        <v>7</v>
      </c>
      <c r="R13" s="45"/>
      <c r="S13" s="45"/>
      <c r="T13" s="46"/>
      <c r="U13" s="65" t="s">
        <v>25</v>
      </c>
      <c r="V13" s="66"/>
      <c r="W13" s="66"/>
      <c r="X13" s="67"/>
      <c r="Y13" s="65" t="s">
        <v>26</v>
      </c>
      <c r="Z13" s="66"/>
      <c r="AA13" s="66"/>
      <c r="AB13" s="67"/>
      <c r="AC13" s="13"/>
      <c r="AD13" s="13"/>
    </row>
    <row r="14" spans="1:30" ht="24" customHeight="1" x14ac:dyDescent="0.25">
      <c r="A14" s="48"/>
      <c r="B14" s="48"/>
      <c r="C14" s="59"/>
      <c r="D14" s="59"/>
      <c r="E14" s="60" t="s">
        <v>8</v>
      </c>
      <c r="F14" s="61" t="s">
        <v>21</v>
      </c>
      <c r="G14" s="61" t="s">
        <v>22</v>
      </c>
      <c r="H14" s="50" t="s">
        <v>19</v>
      </c>
      <c r="I14" s="60" t="s">
        <v>8</v>
      </c>
      <c r="J14" s="64" t="s">
        <v>21</v>
      </c>
      <c r="K14" s="64" t="s">
        <v>22</v>
      </c>
      <c r="L14" s="38" t="s">
        <v>19</v>
      </c>
      <c r="M14" s="60" t="s">
        <v>8</v>
      </c>
      <c r="N14" s="64" t="s">
        <v>21</v>
      </c>
      <c r="O14" s="64" t="s">
        <v>22</v>
      </c>
      <c r="P14" s="38" t="s">
        <v>19</v>
      </c>
      <c r="Q14" s="60" t="s">
        <v>8</v>
      </c>
      <c r="R14" s="64" t="s">
        <v>21</v>
      </c>
      <c r="S14" s="64" t="s">
        <v>22</v>
      </c>
      <c r="T14" s="38" t="s">
        <v>19</v>
      </c>
      <c r="U14" s="60" t="s">
        <v>8</v>
      </c>
      <c r="V14" s="64" t="s">
        <v>21</v>
      </c>
      <c r="W14" s="64" t="s">
        <v>22</v>
      </c>
      <c r="X14" s="38" t="s">
        <v>19</v>
      </c>
      <c r="Y14" s="68" t="s">
        <v>8</v>
      </c>
      <c r="Z14" s="38" t="s">
        <v>21</v>
      </c>
      <c r="AA14" s="38" t="s">
        <v>22</v>
      </c>
      <c r="AB14" s="38" t="s">
        <v>19</v>
      </c>
      <c r="AC14" s="14"/>
      <c r="AD14" s="14"/>
    </row>
    <row r="15" spans="1:30" ht="53.25" customHeight="1" x14ac:dyDescent="0.25">
      <c r="A15" s="49"/>
      <c r="B15" s="49"/>
      <c r="C15" s="59"/>
      <c r="D15" s="59"/>
      <c r="E15" s="60"/>
      <c r="F15" s="61"/>
      <c r="G15" s="61"/>
      <c r="H15" s="51"/>
      <c r="I15" s="60"/>
      <c r="J15" s="64"/>
      <c r="K15" s="64"/>
      <c r="L15" s="39"/>
      <c r="M15" s="60"/>
      <c r="N15" s="64"/>
      <c r="O15" s="64"/>
      <c r="P15" s="39"/>
      <c r="Q15" s="60"/>
      <c r="R15" s="64"/>
      <c r="S15" s="64"/>
      <c r="T15" s="39"/>
      <c r="U15" s="60"/>
      <c r="V15" s="64"/>
      <c r="W15" s="64"/>
      <c r="X15" s="39"/>
      <c r="Y15" s="69"/>
      <c r="Z15" s="39"/>
      <c r="AA15" s="39"/>
      <c r="AB15" s="39"/>
      <c r="AC15" s="14"/>
      <c r="AD15" s="14"/>
    </row>
    <row r="16" spans="1:30" x14ac:dyDescent="0.25">
      <c r="A16" s="15">
        <v>1</v>
      </c>
      <c r="B16" s="15">
        <v>2</v>
      </c>
      <c r="C16" s="15">
        <v>3</v>
      </c>
      <c r="D16" s="15">
        <v>4</v>
      </c>
      <c r="E16" s="16">
        <v>5</v>
      </c>
      <c r="F16" s="16">
        <v>6</v>
      </c>
      <c r="G16" s="16">
        <v>7</v>
      </c>
      <c r="H16" s="16">
        <v>8</v>
      </c>
      <c r="I16" s="16">
        <v>9</v>
      </c>
      <c r="J16" s="16">
        <v>10</v>
      </c>
      <c r="K16" s="16">
        <v>11</v>
      </c>
      <c r="L16" s="16">
        <v>12</v>
      </c>
      <c r="M16" s="16">
        <v>13</v>
      </c>
      <c r="N16" s="16">
        <v>14</v>
      </c>
      <c r="O16" s="16">
        <v>15</v>
      </c>
      <c r="P16" s="16">
        <v>16</v>
      </c>
      <c r="Q16" s="16">
        <v>17</v>
      </c>
      <c r="R16" s="16">
        <v>18</v>
      </c>
      <c r="S16" s="16">
        <v>19</v>
      </c>
      <c r="T16" s="16">
        <v>20</v>
      </c>
      <c r="U16" s="16">
        <v>17</v>
      </c>
      <c r="V16" s="15">
        <v>18</v>
      </c>
      <c r="W16" s="15">
        <v>19</v>
      </c>
      <c r="X16" s="15">
        <v>20</v>
      </c>
      <c r="Y16" s="15">
        <v>21</v>
      </c>
      <c r="Z16" s="15">
        <v>22</v>
      </c>
      <c r="AA16" s="15">
        <v>23</v>
      </c>
      <c r="AB16" s="15">
        <v>24</v>
      </c>
      <c r="AC16" s="13"/>
      <c r="AD16" s="13"/>
    </row>
    <row r="17" spans="1:30" s="2" customFormat="1" ht="39.75" customHeight="1" x14ac:dyDescent="0.25">
      <c r="A17" s="56" t="s">
        <v>13</v>
      </c>
      <c r="B17" s="17" t="s">
        <v>15</v>
      </c>
      <c r="C17" s="18"/>
      <c r="D17" s="19">
        <f>D18+D19+D20</f>
        <v>11519.072</v>
      </c>
      <c r="E17" s="20">
        <f t="shared" ref="E17:AB17" si="0">E18+E20</f>
        <v>2216.9</v>
      </c>
      <c r="F17" s="20">
        <f t="shared" si="0"/>
        <v>2047.6</v>
      </c>
      <c r="G17" s="20">
        <f t="shared" si="0"/>
        <v>119.3</v>
      </c>
      <c r="H17" s="20">
        <f t="shared" si="0"/>
        <v>50</v>
      </c>
      <c r="I17" s="20">
        <f t="shared" si="0"/>
        <v>3201.2000000000003</v>
      </c>
      <c r="J17" s="20">
        <f t="shared" si="0"/>
        <v>2123</v>
      </c>
      <c r="K17" s="20">
        <f t="shared" si="0"/>
        <v>684.58999999999992</v>
      </c>
      <c r="L17" s="20">
        <f t="shared" si="0"/>
        <v>393.61</v>
      </c>
      <c r="M17" s="20">
        <f t="shared" si="0"/>
        <v>3090.9720000000002</v>
      </c>
      <c r="N17" s="20">
        <f t="shared" si="0"/>
        <v>1429.3</v>
      </c>
      <c r="O17" s="20">
        <f t="shared" si="0"/>
        <v>888.35</v>
      </c>
      <c r="P17" s="20">
        <f t="shared" si="0"/>
        <v>773.322</v>
      </c>
      <c r="Q17" s="20">
        <f>Q18+Q19+Q20</f>
        <v>650</v>
      </c>
      <c r="R17" s="20">
        <f>R18+R19</f>
        <v>650</v>
      </c>
      <c r="S17" s="20">
        <f t="shared" si="0"/>
        <v>0</v>
      </c>
      <c r="T17" s="21">
        <f t="shared" si="0"/>
        <v>0</v>
      </c>
      <c r="U17" s="20">
        <f t="shared" si="0"/>
        <v>1180</v>
      </c>
      <c r="V17" s="19">
        <f t="shared" si="0"/>
        <v>1180</v>
      </c>
      <c r="W17" s="19">
        <f t="shared" si="0"/>
        <v>0</v>
      </c>
      <c r="X17" s="22">
        <f t="shared" si="0"/>
        <v>0</v>
      </c>
      <c r="Y17" s="22">
        <f t="shared" si="0"/>
        <v>1180</v>
      </c>
      <c r="Z17" s="22">
        <f t="shared" si="0"/>
        <v>1180</v>
      </c>
      <c r="AA17" s="22">
        <f t="shared" si="0"/>
        <v>0</v>
      </c>
      <c r="AB17" s="22">
        <f t="shared" si="0"/>
        <v>0</v>
      </c>
      <c r="AC17" s="23"/>
      <c r="AD17" s="23"/>
    </row>
    <row r="18" spans="1:30" ht="55.5" customHeight="1" x14ac:dyDescent="0.25">
      <c r="A18" s="57"/>
      <c r="B18" s="47" t="s">
        <v>23</v>
      </c>
      <c r="C18" s="47" t="s">
        <v>9</v>
      </c>
      <c r="D18" s="19">
        <f t="shared" ref="D18:D20" si="1">E18+I18+M18+Q18+U18+Y18</f>
        <v>10262.582</v>
      </c>
      <c r="E18" s="24">
        <f>E22</f>
        <v>1420</v>
      </c>
      <c r="F18" s="24">
        <f t="shared" ref="F18:L18" si="2">F22</f>
        <v>1370</v>
      </c>
      <c r="G18" s="24">
        <f t="shared" si="2"/>
        <v>0</v>
      </c>
      <c r="H18" s="24">
        <f t="shared" si="2"/>
        <v>50</v>
      </c>
      <c r="I18" s="24">
        <f>J18+K18+L18</f>
        <v>2741.61</v>
      </c>
      <c r="J18" s="24">
        <f t="shared" si="2"/>
        <v>1663.4099999999999</v>
      </c>
      <c r="K18" s="24">
        <f t="shared" si="2"/>
        <v>684.58999999999992</v>
      </c>
      <c r="L18" s="24">
        <f t="shared" si="2"/>
        <v>393.61</v>
      </c>
      <c r="M18" s="24">
        <f>N18+O18+P18</f>
        <v>3090.9720000000002</v>
      </c>
      <c r="N18" s="24">
        <f t="shared" ref="N18:P18" si="3">N22</f>
        <v>1429.3</v>
      </c>
      <c r="O18" s="24">
        <f t="shared" si="3"/>
        <v>888.35</v>
      </c>
      <c r="P18" s="24">
        <f t="shared" si="3"/>
        <v>773.322</v>
      </c>
      <c r="Q18" s="24">
        <f>R18+S18+T18</f>
        <v>650</v>
      </c>
      <c r="R18" s="24">
        <f t="shared" ref="R18:T18" si="4">R22</f>
        <v>650</v>
      </c>
      <c r="S18" s="24">
        <f t="shared" si="4"/>
        <v>0</v>
      </c>
      <c r="T18" s="25">
        <f t="shared" si="4"/>
        <v>0</v>
      </c>
      <c r="U18" s="24">
        <f>V18+W18+X18</f>
        <v>1180</v>
      </c>
      <c r="V18" s="26">
        <f t="shared" ref="V18:AB18" si="5">V22</f>
        <v>1180</v>
      </c>
      <c r="W18" s="26">
        <f t="shared" si="5"/>
        <v>0</v>
      </c>
      <c r="X18" s="27">
        <f t="shared" si="5"/>
        <v>0</v>
      </c>
      <c r="Y18" s="27">
        <f>Z18+AA18+AB18</f>
        <v>1180</v>
      </c>
      <c r="Z18" s="27">
        <f t="shared" si="5"/>
        <v>1180</v>
      </c>
      <c r="AA18" s="27">
        <f t="shared" si="5"/>
        <v>0</v>
      </c>
      <c r="AB18" s="27">
        <f t="shared" si="5"/>
        <v>0</v>
      </c>
      <c r="AC18" s="28"/>
      <c r="AD18" s="28"/>
    </row>
    <row r="19" spans="1:30" ht="36" customHeight="1" x14ac:dyDescent="0.25">
      <c r="A19" s="57"/>
      <c r="B19" s="52"/>
      <c r="C19" s="52"/>
      <c r="D19" s="19">
        <f>E19+I19+M19+Q19+U19+Y19</f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  <c r="O19" s="24">
        <v>0</v>
      </c>
      <c r="P19" s="24">
        <v>0</v>
      </c>
      <c r="Q19" s="24">
        <f>R19+S19+T19</f>
        <v>0</v>
      </c>
      <c r="R19" s="24">
        <v>0</v>
      </c>
      <c r="S19" s="24">
        <v>0</v>
      </c>
      <c r="T19" s="25">
        <v>0</v>
      </c>
      <c r="U19" s="24">
        <f>V19+W19+X19</f>
        <v>0</v>
      </c>
      <c r="V19" s="26">
        <v>0</v>
      </c>
      <c r="W19" s="26">
        <v>0</v>
      </c>
      <c r="X19" s="27">
        <v>0</v>
      </c>
      <c r="Y19" s="27">
        <f>Z19+AA19+AB19</f>
        <v>0</v>
      </c>
      <c r="Z19" s="27">
        <v>0</v>
      </c>
      <c r="AA19" s="27">
        <v>0</v>
      </c>
      <c r="AB19" s="27"/>
      <c r="AC19" s="28"/>
      <c r="AD19" s="28"/>
    </row>
    <row r="20" spans="1:30" ht="75.75" customHeight="1" x14ac:dyDescent="0.25">
      <c r="A20" s="58"/>
      <c r="B20" s="15" t="s">
        <v>10</v>
      </c>
      <c r="C20" s="15" t="s">
        <v>10</v>
      </c>
      <c r="D20" s="19">
        <f t="shared" si="1"/>
        <v>1256.49</v>
      </c>
      <c r="E20" s="24">
        <f>E23</f>
        <v>796.9</v>
      </c>
      <c r="F20" s="24">
        <f t="shared" ref="F20:K20" si="6">F23</f>
        <v>677.6</v>
      </c>
      <c r="G20" s="24">
        <f t="shared" si="6"/>
        <v>119.3</v>
      </c>
      <c r="H20" s="24">
        <f t="shared" si="6"/>
        <v>0</v>
      </c>
      <c r="I20" s="24">
        <f>J20+K20+L20</f>
        <v>459.59</v>
      </c>
      <c r="J20" s="24">
        <f t="shared" si="6"/>
        <v>459.59</v>
      </c>
      <c r="K20" s="24">
        <f t="shared" si="6"/>
        <v>0</v>
      </c>
      <c r="L20" s="24">
        <v>0</v>
      </c>
      <c r="M20" s="24">
        <f>N20+O20+P20</f>
        <v>0</v>
      </c>
      <c r="N20" s="24">
        <f t="shared" ref="N20:O20" si="7">N23</f>
        <v>0</v>
      </c>
      <c r="O20" s="24">
        <f t="shared" si="7"/>
        <v>0</v>
      </c>
      <c r="P20" s="24">
        <v>0</v>
      </c>
      <c r="Q20" s="24">
        <f>R20+S20+T20</f>
        <v>0</v>
      </c>
      <c r="R20" s="24">
        <f t="shared" ref="R20:S20" si="8">R23</f>
        <v>0</v>
      </c>
      <c r="S20" s="24">
        <f t="shared" si="8"/>
        <v>0</v>
      </c>
      <c r="T20" s="25">
        <v>0</v>
      </c>
      <c r="U20" s="24">
        <f>V20+W20+X20</f>
        <v>0</v>
      </c>
      <c r="V20" s="26">
        <f t="shared" ref="V20:W20" si="9">V23</f>
        <v>0</v>
      </c>
      <c r="W20" s="26">
        <f t="shared" si="9"/>
        <v>0</v>
      </c>
      <c r="X20" s="27">
        <v>0</v>
      </c>
      <c r="Y20" s="27">
        <f>Z20+AA20+AB20</f>
        <v>0</v>
      </c>
      <c r="Z20" s="27">
        <f t="shared" ref="Z20:AA20" si="10">Z23</f>
        <v>0</v>
      </c>
      <c r="AA20" s="27">
        <f t="shared" si="10"/>
        <v>0</v>
      </c>
      <c r="AB20" s="27">
        <v>0</v>
      </c>
      <c r="AC20" s="28"/>
      <c r="AD20" s="28"/>
    </row>
    <row r="21" spans="1:30" s="1" customFormat="1" ht="45" customHeight="1" x14ac:dyDescent="0.25">
      <c r="A21" s="53" t="s">
        <v>14</v>
      </c>
      <c r="B21" s="29" t="s">
        <v>15</v>
      </c>
      <c r="C21" s="29"/>
      <c r="D21" s="19">
        <f>E21+I21+M21+Q21+U21+Y21</f>
        <v>11519.072</v>
      </c>
      <c r="E21" s="20">
        <f>F21+G21+H21</f>
        <v>2216.9</v>
      </c>
      <c r="F21" s="20">
        <f t="shared" ref="F21:AB21" si="11">F22+F23</f>
        <v>2047.6</v>
      </c>
      <c r="G21" s="20">
        <f t="shared" si="11"/>
        <v>119.3</v>
      </c>
      <c r="H21" s="20">
        <f t="shared" si="11"/>
        <v>50</v>
      </c>
      <c r="I21" s="20">
        <f t="shared" si="11"/>
        <v>3201.2000000000003</v>
      </c>
      <c r="J21" s="20">
        <f t="shared" si="11"/>
        <v>2123</v>
      </c>
      <c r="K21" s="20">
        <f t="shared" si="11"/>
        <v>684.58999999999992</v>
      </c>
      <c r="L21" s="20">
        <f t="shared" si="11"/>
        <v>393.61</v>
      </c>
      <c r="M21" s="20">
        <f t="shared" si="11"/>
        <v>3090.9720000000002</v>
      </c>
      <c r="N21" s="20">
        <f t="shared" si="11"/>
        <v>1429.3</v>
      </c>
      <c r="O21" s="20">
        <f t="shared" si="11"/>
        <v>888.35</v>
      </c>
      <c r="P21" s="20">
        <f t="shared" si="11"/>
        <v>773.322</v>
      </c>
      <c r="Q21" s="20">
        <f t="shared" si="11"/>
        <v>650</v>
      </c>
      <c r="R21" s="20">
        <f t="shared" si="11"/>
        <v>650</v>
      </c>
      <c r="S21" s="20">
        <f t="shared" si="11"/>
        <v>0</v>
      </c>
      <c r="T21" s="21">
        <f t="shared" si="11"/>
        <v>0</v>
      </c>
      <c r="U21" s="20">
        <f t="shared" si="11"/>
        <v>1180</v>
      </c>
      <c r="V21" s="20">
        <f t="shared" si="11"/>
        <v>1180</v>
      </c>
      <c r="W21" s="20">
        <f t="shared" si="11"/>
        <v>0</v>
      </c>
      <c r="X21" s="21">
        <f t="shared" si="11"/>
        <v>0</v>
      </c>
      <c r="Y21" s="21">
        <f t="shared" si="11"/>
        <v>1180</v>
      </c>
      <c r="Z21" s="21">
        <f t="shared" si="11"/>
        <v>1180</v>
      </c>
      <c r="AA21" s="21">
        <f t="shared" si="11"/>
        <v>0</v>
      </c>
      <c r="AB21" s="21">
        <f t="shared" si="11"/>
        <v>0</v>
      </c>
      <c r="AC21" s="30"/>
      <c r="AD21" s="30"/>
    </row>
    <row r="22" spans="1:30" s="9" customFormat="1" ht="87" customHeight="1" x14ac:dyDescent="0.25">
      <c r="A22" s="54"/>
      <c r="B22" s="15" t="s">
        <v>23</v>
      </c>
      <c r="C22" s="16" t="s">
        <v>9</v>
      </c>
      <c r="D22" s="19">
        <f t="shared" ref="D22:D28" si="12">E22+I22+M22+Q22+U22+Y22</f>
        <v>10262.582</v>
      </c>
      <c r="E22" s="24">
        <f>F22+G22+H22</f>
        <v>1420</v>
      </c>
      <c r="F22" s="24">
        <f>F24+F27+F28+F29</f>
        <v>1370</v>
      </c>
      <c r="G22" s="24">
        <f t="shared" ref="G22:H22" si="13">G24+G27+G28+G29</f>
        <v>0</v>
      </c>
      <c r="H22" s="24">
        <f t="shared" si="13"/>
        <v>50</v>
      </c>
      <c r="I22" s="24">
        <f>J22+K22+L22</f>
        <v>2741.61</v>
      </c>
      <c r="J22" s="24">
        <f>J24+J27+J28+J29</f>
        <v>1663.4099999999999</v>
      </c>
      <c r="K22" s="24">
        <f t="shared" ref="K22:L22" si="14">K24+K27+K28+K29</f>
        <v>684.58999999999992</v>
      </c>
      <c r="L22" s="24">
        <f t="shared" si="14"/>
        <v>393.61</v>
      </c>
      <c r="M22" s="24">
        <f>N22+O22+P22</f>
        <v>3090.9720000000002</v>
      </c>
      <c r="N22" s="24">
        <f>N24+N27+N28+N29</f>
        <v>1429.3</v>
      </c>
      <c r="O22" s="24">
        <f t="shared" ref="O22:P22" si="15">O24+O27+O28+O29</f>
        <v>888.35</v>
      </c>
      <c r="P22" s="24">
        <f t="shared" si="15"/>
        <v>773.322</v>
      </c>
      <c r="Q22" s="24">
        <f>R22+S22+T22</f>
        <v>650</v>
      </c>
      <c r="R22" s="24">
        <f>R24+R27+R28+R29</f>
        <v>650</v>
      </c>
      <c r="S22" s="24">
        <f t="shared" ref="S22:T22" si="16">S24+S27+S28+S29</f>
        <v>0</v>
      </c>
      <c r="T22" s="24">
        <f t="shared" si="16"/>
        <v>0</v>
      </c>
      <c r="U22" s="24">
        <f>V22+W22+X22</f>
        <v>1180</v>
      </c>
      <c r="V22" s="24">
        <f>V24+V27+V28+V29</f>
        <v>1180</v>
      </c>
      <c r="W22" s="24">
        <f t="shared" ref="W22:X22" si="17">W24+W27+W28+W29</f>
        <v>0</v>
      </c>
      <c r="X22" s="24">
        <f t="shared" si="17"/>
        <v>0</v>
      </c>
      <c r="Y22" s="24">
        <f>Z22+AA22+AB22</f>
        <v>1180</v>
      </c>
      <c r="Z22" s="24">
        <f>Z24+Z27+Z28+Z29</f>
        <v>1180</v>
      </c>
      <c r="AA22" s="24">
        <f t="shared" ref="AA22:AB22" si="18">AA24+AA27+AA28+AA29</f>
        <v>0</v>
      </c>
      <c r="AB22" s="24">
        <f t="shared" si="18"/>
        <v>0</v>
      </c>
      <c r="AC22" s="31"/>
      <c r="AD22" s="31"/>
    </row>
    <row r="23" spans="1:30" s="9" customFormat="1" ht="90" x14ac:dyDescent="0.25">
      <c r="A23" s="55"/>
      <c r="B23" s="16" t="s">
        <v>10</v>
      </c>
      <c r="C23" s="16" t="s">
        <v>10</v>
      </c>
      <c r="D23" s="19">
        <f t="shared" si="12"/>
        <v>1256.49</v>
      </c>
      <c r="E23" s="24">
        <f>F23+G23+H23</f>
        <v>796.9</v>
      </c>
      <c r="F23" s="24">
        <f t="shared" ref="F23:L23" si="19">F26</f>
        <v>677.6</v>
      </c>
      <c r="G23" s="24">
        <f t="shared" si="19"/>
        <v>119.3</v>
      </c>
      <c r="H23" s="24">
        <f t="shared" si="19"/>
        <v>0</v>
      </c>
      <c r="I23" s="24">
        <f>I26</f>
        <v>459.59</v>
      </c>
      <c r="J23" s="24">
        <f>J26</f>
        <v>459.59</v>
      </c>
      <c r="K23" s="24">
        <f>K26</f>
        <v>0</v>
      </c>
      <c r="L23" s="24">
        <f t="shared" si="19"/>
        <v>0</v>
      </c>
      <c r="M23" s="24">
        <f>M26</f>
        <v>0</v>
      </c>
      <c r="N23" s="24">
        <f>N26</f>
        <v>0</v>
      </c>
      <c r="O23" s="24">
        <f>O26</f>
        <v>0</v>
      </c>
      <c r="P23" s="24">
        <f t="shared" ref="P23" si="20">P26</f>
        <v>0</v>
      </c>
      <c r="Q23" s="24">
        <f>Q26</f>
        <v>0</v>
      </c>
      <c r="R23" s="24">
        <f>R26</f>
        <v>0</v>
      </c>
      <c r="S23" s="24">
        <f>S26</f>
        <v>0</v>
      </c>
      <c r="T23" s="24">
        <f t="shared" ref="T23" si="21">T26</f>
        <v>0</v>
      </c>
      <c r="U23" s="24">
        <f>U26</f>
        <v>0</v>
      </c>
      <c r="V23" s="24">
        <f>V26</f>
        <v>0</v>
      </c>
      <c r="W23" s="24">
        <f>W26</f>
        <v>0</v>
      </c>
      <c r="X23" s="24">
        <f t="shared" ref="X23" si="22">X26</f>
        <v>0</v>
      </c>
      <c r="Y23" s="24">
        <f>Y26</f>
        <v>0</v>
      </c>
      <c r="Z23" s="24">
        <f>Z26</f>
        <v>0</v>
      </c>
      <c r="AA23" s="24">
        <f>AA26</f>
        <v>0</v>
      </c>
      <c r="AB23" s="24">
        <f t="shared" ref="AB23" si="23">AB26</f>
        <v>0</v>
      </c>
      <c r="AC23" s="31"/>
      <c r="AD23" s="31"/>
    </row>
    <row r="24" spans="1:30" s="9" customFormat="1" ht="88.5" customHeight="1" x14ac:dyDescent="0.25">
      <c r="A24" s="32" t="s">
        <v>16</v>
      </c>
      <c r="B24" s="15" t="s">
        <v>23</v>
      </c>
      <c r="C24" s="16" t="s">
        <v>9</v>
      </c>
      <c r="D24" s="19">
        <f t="shared" si="12"/>
        <v>1049</v>
      </c>
      <c r="E24" s="24">
        <f>F24+G24</f>
        <v>160</v>
      </c>
      <c r="F24" s="24">
        <v>160</v>
      </c>
      <c r="G24" s="24">
        <v>0</v>
      </c>
      <c r="H24" s="24">
        <v>0</v>
      </c>
      <c r="I24" s="24">
        <f t="shared" ref="I24" si="24">J24+K24</f>
        <v>169</v>
      </c>
      <c r="J24" s="24">
        <v>169</v>
      </c>
      <c r="K24" s="24">
        <v>0</v>
      </c>
      <c r="L24" s="24">
        <v>0</v>
      </c>
      <c r="M24" s="24">
        <f t="shared" ref="M24" si="25">N24+O24</f>
        <v>180</v>
      </c>
      <c r="N24" s="24">
        <v>180</v>
      </c>
      <c r="O24" s="24">
        <v>0</v>
      </c>
      <c r="P24" s="24">
        <v>0</v>
      </c>
      <c r="Q24" s="24">
        <f t="shared" ref="Q24" si="26">R24+S24</f>
        <v>180</v>
      </c>
      <c r="R24" s="24">
        <v>180</v>
      </c>
      <c r="S24" s="24">
        <v>0</v>
      </c>
      <c r="T24" s="25">
        <v>0</v>
      </c>
      <c r="U24" s="24">
        <f t="shared" ref="U24" si="27">V24+W24</f>
        <v>180</v>
      </c>
      <c r="V24" s="24">
        <v>180</v>
      </c>
      <c r="W24" s="24">
        <v>0</v>
      </c>
      <c r="X24" s="25">
        <v>0</v>
      </c>
      <c r="Y24" s="25">
        <f t="shared" ref="Y24" si="28">Z24+AA24</f>
        <v>180</v>
      </c>
      <c r="Z24" s="25">
        <v>180</v>
      </c>
      <c r="AA24" s="25">
        <v>0</v>
      </c>
      <c r="AB24" s="25">
        <v>0</v>
      </c>
      <c r="AC24" s="33"/>
      <c r="AD24" s="33"/>
    </row>
    <row r="25" spans="1:30" s="1" customFormat="1" ht="67.5" customHeight="1" x14ac:dyDescent="0.25">
      <c r="A25" s="41" t="s">
        <v>17</v>
      </c>
      <c r="B25" s="18" t="s">
        <v>24</v>
      </c>
      <c r="C25" s="29"/>
      <c r="D25" s="19">
        <f t="shared" si="12"/>
        <v>1593.1999999999998</v>
      </c>
      <c r="E25" s="20">
        <f t="shared" ref="E25:T25" si="29">E26+E27</f>
        <v>796.9</v>
      </c>
      <c r="F25" s="20">
        <f t="shared" si="29"/>
        <v>677.6</v>
      </c>
      <c r="G25" s="20">
        <f t="shared" si="29"/>
        <v>119.3</v>
      </c>
      <c r="H25" s="20">
        <f t="shared" si="29"/>
        <v>0</v>
      </c>
      <c r="I25" s="20">
        <f t="shared" si="29"/>
        <v>796.3</v>
      </c>
      <c r="J25" s="20">
        <f t="shared" si="29"/>
        <v>677</v>
      </c>
      <c r="K25" s="20">
        <f t="shared" si="29"/>
        <v>119.3</v>
      </c>
      <c r="L25" s="20">
        <f t="shared" si="29"/>
        <v>0</v>
      </c>
      <c r="M25" s="20">
        <f t="shared" si="29"/>
        <v>0</v>
      </c>
      <c r="N25" s="20">
        <f t="shared" si="29"/>
        <v>0</v>
      </c>
      <c r="O25" s="20">
        <f t="shared" si="29"/>
        <v>0</v>
      </c>
      <c r="P25" s="20">
        <f t="shared" si="29"/>
        <v>0</v>
      </c>
      <c r="Q25" s="20">
        <f t="shared" si="29"/>
        <v>0</v>
      </c>
      <c r="R25" s="20">
        <f t="shared" si="29"/>
        <v>0</v>
      </c>
      <c r="S25" s="20">
        <f t="shared" si="29"/>
        <v>0</v>
      </c>
      <c r="T25" s="21">
        <f t="shared" si="29"/>
        <v>0</v>
      </c>
      <c r="U25" s="20">
        <f t="shared" ref="U25:X25" si="30">U26+U27</f>
        <v>0</v>
      </c>
      <c r="V25" s="20">
        <v>0</v>
      </c>
      <c r="W25" s="20">
        <f t="shared" si="30"/>
        <v>0</v>
      </c>
      <c r="X25" s="21">
        <f t="shared" si="30"/>
        <v>0</v>
      </c>
      <c r="Y25" s="21">
        <f t="shared" ref="Y25:AB25" si="31">Y26+Y27</f>
        <v>0</v>
      </c>
      <c r="Z25" s="21">
        <v>0</v>
      </c>
      <c r="AA25" s="21">
        <f t="shared" si="31"/>
        <v>0</v>
      </c>
      <c r="AB25" s="21">
        <f t="shared" si="31"/>
        <v>0</v>
      </c>
      <c r="AC25" s="30"/>
      <c r="AD25" s="30"/>
    </row>
    <row r="26" spans="1:30" s="9" customFormat="1" ht="75" customHeight="1" x14ac:dyDescent="0.25">
      <c r="A26" s="42"/>
      <c r="B26" s="16" t="s">
        <v>10</v>
      </c>
      <c r="C26" s="16" t="s">
        <v>10</v>
      </c>
      <c r="D26" s="19">
        <f t="shared" si="12"/>
        <v>1256.49</v>
      </c>
      <c r="E26" s="24">
        <f>F26+G26</f>
        <v>796.9</v>
      </c>
      <c r="F26" s="24">
        <v>677.6</v>
      </c>
      <c r="G26" s="24">
        <v>119.3</v>
      </c>
      <c r="H26" s="24">
        <v>0</v>
      </c>
      <c r="I26" s="24">
        <f>J26+K26+L26</f>
        <v>459.59</v>
      </c>
      <c r="J26" s="24">
        <v>459.59</v>
      </c>
      <c r="K26" s="34">
        <v>0</v>
      </c>
      <c r="L26" s="24">
        <v>0</v>
      </c>
      <c r="M26" s="24">
        <f>N26+O26</f>
        <v>0</v>
      </c>
      <c r="N26" s="24">
        <v>0</v>
      </c>
      <c r="O26" s="24">
        <v>0</v>
      </c>
      <c r="P26" s="24">
        <v>0</v>
      </c>
      <c r="Q26" s="24">
        <f>R26+S26</f>
        <v>0</v>
      </c>
      <c r="R26" s="24">
        <v>0</v>
      </c>
      <c r="S26" s="24">
        <v>0</v>
      </c>
      <c r="T26" s="25">
        <v>0</v>
      </c>
      <c r="U26" s="24">
        <f>V26+W26</f>
        <v>0</v>
      </c>
      <c r="V26" s="24">
        <v>0</v>
      </c>
      <c r="W26" s="24">
        <v>0</v>
      </c>
      <c r="X26" s="25">
        <v>0</v>
      </c>
      <c r="Y26" s="25">
        <f>Z26+AA26</f>
        <v>0</v>
      </c>
      <c r="Z26" s="25">
        <v>0</v>
      </c>
      <c r="AA26" s="25">
        <v>0</v>
      </c>
      <c r="AB26" s="25">
        <v>0</v>
      </c>
      <c r="AC26" s="33"/>
      <c r="AD26" s="33"/>
    </row>
    <row r="27" spans="1:30" s="9" customFormat="1" ht="86.25" customHeight="1" x14ac:dyDescent="0.25">
      <c r="A27" s="43"/>
      <c r="B27" s="15" t="s">
        <v>23</v>
      </c>
      <c r="C27" s="16" t="s">
        <v>9</v>
      </c>
      <c r="D27" s="19">
        <f t="shared" si="12"/>
        <v>336.71</v>
      </c>
      <c r="E27" s="24">
        <v>0</v>
      </c>
      <c r="F27" s="24">
        <v>0</v>
      </c>
      <c r="G27" s="24">
        <v>0</v>
      </c>
      <c r="H27" s="24">
        <v>0</v>
      </c>
      <c r="I27" s="24">
        <f>J27+K27+L27</f>
        <v>336.71</v>
      </c>
      <c r="J27" s="24">
        <v>217.41</v>
      </c>
      <c r="K27" s="24">
        <v>119.3</v>
      </c>
      <c r="L27" s="24">
        <v>0</v>
      </c>
      <c r="M27" s="24">
        <f>N27+O27+P27</f>
        <v>0</v>
      </c>
      <c r="N27" s="24">
        <v>0</v>
      </c>
      <c r="O27" s="24">
        <v>0</v>
      </c>
      <c r="P27" s="24">
        <v>0</v>
      </c>
      <c r="Q27" s="24">
        <f>R27+S27+T27</f>
        <v>0</v>
      </c>
      <c r="R27" s="24">
        <v>0</v>
      </c>
      <c r="S27" s="24">
        <v>0</v>
      </c>
      <c r="T27" s="25">
        <v>0</v>
      </c>
      <c r="U27" s="24">
        <f>V27+W27+X27</f>
        <v>0</v>
      </c>
      <c r="V27" s="24">
        <v>0</v>
      </c>
      <c r="W27" s="24">
        <v>0</v>
      </c>
      <c r="X27" s="25">
        <v>0</v>
      </c>
      <c r="Y27" s="25">
        <f>Z27+AA27+AB27</f>
        <v>0</v>
      </c>
      <c r="Z27" s="25">
        <v>0</v>
      </c>
      <c r="AA27" s="25">
        <v>0</v>
      </c>
      <c r="AB27" s="25">
        <v>0</v>
      </c>
      <c r="AC27" s="33"/>
      <c r="AD27" s="33"/>
    </row>
    <row r="28" spans="1:30" s="1" customFormat="1" ht="87" customHeight="1" x14ac:dyDescent="0.25">
      <c r="A28" s="35" t="s">
        <v>18</v>
      </c>
      <c r="B28" s="18" t="s">
        <v>23</v>
      </c>
      <c r="C28" s="29" t="s">
        <v>9</v>
      </c>
      <c r="D28" s="19">
        <f t="shared" si="12"/>
        <v>8796.8719999999994</v>
      </c>
      <c r="E28" s="20">
        <f>F28+G28+H28</f>
        <v>1260</v>
      </c>
      <c r="F28" s="20">
        <v>1210</v>
      </c>
      <c r="G28" s="20">
        <v>0</v>
      </c>
      <c r="H28" s="20">
        <v>50</v>
      </c>
      <c r="I28" s="20">
        <f>J28+K28+L28</f>
        <v>2235.9</v>
      </c>
      <c r="J28" s="20">
        <v>1277</v>
      </c>
      <c r="K28" s="20">
        <v>565.29</v>
      </c>
      <c r="L28" s="20">
        <v>393.61</v>
      </c>
      <c r="M28" s="20">
        <f>N28+O28+P28</f>
        <v>2910.9720000000002</v>
      </c>
      <c r="N28" s="20">
        <v>1249.3</v>
      </c>
      <c r="O28" s="20">
        <v>888.35</v>
      </c>
      <c r="P28" s="20">
        <v>773.322</v>
      </c>
      <c r="Q28" s="20">
        <f>R28+S28</f>
        <v>390</v>
      </c>
      <c r="R28" s="20">
        <v>390</v>
      </c>
      <c r="S28" s="20">
        <v>0</v>
      </c>
      <c r="T28" s="21">
        <v>0</v>
      </c>
      <c r="U28" s="20">
        <f>V28+W28</f>
        <v>1000</v>
      </c>
      <c r="V28" s="20">
        <v>1000</v>
      </c>
      <c r="W28" s="20">
        <v>0</v>
      </c>
      <c r="X28" s="21">
        <v>0</v>
      </c>
      <c r="Y28" s="21">
        <f>Z28+AA28</f>
        <v>1000</v>
      </c>
      <c r="Z28" s="21">
        <v>1000</v>
      </c>
      <c r="AA28" s="21">
        <v>0</v>
      </c>
      <c r="AB28" s="21">
        <v>0</v>
      </c>
      <c r="AC28" s="30"/>
      <c r="AD28" s="30"/>
    </row>
    <row r="29" spans="1:30" s="1" customFormat="1" ht="104.25" customHeight="1" x14ac:dyDescent="0.25">
      <c r="A29" s="35" t="s">
        <v>28</v>
      </c>
      <c r="B29" s="18" t="s">
        <v>29</v>
      </c>
      <c r="C29" s="29" t="s">
        <v>9</v>
      </c>
      <c r="D29" s="19">
        <f t="shared" ref="D29" si="32">E29+I29+M29+Q29+U29+Y29</f>
        <v>80</v>
      </c>
      <c r="E29" s="20">
        <f>F29+G29+H29</f>
        <v>0</v>
      </c>
      <c r="F29" s="20">
        <v>0</v>
      </c>
      <c r="G29" s="20">
        <v>0</v>
      </c>
      <c r="H29" s="20">
        <v>0</v>
      </c>
      <c r="I29" s="20">
        <f>J29+K29+L29</f>
        <v>0</v>
      </c>
      <c r="J29" s="20">
        <v>0</v>
      </c>
      <c r="K29" s="20">
        <v>0</v>
      </c>
      <c r="L29" s="20">
        <v>0</v>
      </c>
      <c r="M29" s="20">
        <f>N29+O29+P29</f>
        <v>0</v>
      </c>
      <c r="N29" s="20">
        <v>0</v>
      </c>
      <c r="O29" s="20">
        <v>0</v>
      </c>
      <c r="P29" s="20">
        <v>0</v>
      </c>
      <c r="Q29" s="20">
        <f>R29+S29</f>
        <v>80</v>
      </c>
      <c r="R29" s="20">
        <v>80</v>
      </c>
      <c r="S29" s="20">
        <v>0</v>
      </c>
      <c r="T29" s="21">
        <v>0</v>
      </c>
      <c r="U29" s="20">
        <f>V29+W29</f>
        <v>0</v>
      </c>
      <c r="V29" s="20">
        <v>0</v>
      </c>
      <c r="W29" s="20">
        <v>0</v>
      </c>
      <c r="X29" s="21">
        <v>0</v>
      </c>
      <c r="Y29" s="21">
        <f>Z29+AA29</f>
        <v>0</v>
      </c>
      <c r="Z29" s="21">
        <v>0</v>
      </c>
      <c r="AA29" s="21">
        <v>0</v>
      </c>
      <c r="AB29" s="21">
        <v>0</v>
      </c>
      <c r="AC29" s="30"/>
      <c r="AD29" s="30"/>
    </row>
    <row r="30" spans="1:30" x14ac:dyDescent="0.25"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T30" s="36" t="s">
        <v>20</v>
      </c>
    </row>
  </sheetData>
  <mergeCells count="47">
    <mergeCell ref="U1:AB1"/>
    <mergeCell ref="AB14:AB15"/>
    <mergeCell ref="O14:O15"/>
    <mergeCell ref="M13:P13"/>
    <mergeCell ref="U13:X13"/>
    <mergeCell ref="U14:U15"/>
    <mergeCell ref="V14:V15"/>
    <mergeCell ref="W14:W15"/>
    <mergeCell ref="X14:X15"/>
    <mergeCell ref="T14:T15"/>
    <mergeCell ref="Q13:T13"/>
    <mergeCell ref="A12:A15"/>
    <mergeCell ref="N8:X8"/>
    <mergeCell ref="N9:X9"/>
    <mergeCell ref="Z14:Z15"/>
    <mergeCell ref="AA14:AA15"/>
    <mergeCell ref="G14:G15"/>
    <mergeCell ref="I13:L13"/>
    <mergeCell ref="N7:S7"/>
    <mergeCell ref="A11:S11"/>
    <mergeCell ref="J14:J15"/>
    <mergeCell ref="R14:R15"/>
    <mergeCell ref="S14:S15"/>
    <mergeCell ref="I14:I15"/>
    <mergeCell ref="K14:K15"/>
    <mergeCell ref="M14:M15"/>
    <mergeCell ref="N14:N15"/>
    <mergeCell ref="Q14:Q15"/>
    <mergeCell ref="D12:AB12"/>
    <mergeCell ref="Y13:AB13"/>
    <mergeCell ref="Y14:Y15"/>
    <mergeCell ref="Y4:AB9"/>
    <mergeCell ref="F30:P30"/>
    <mergeCell ref="P14:P15"/>
    <mergeCell ref="A25:A27"/>
    <mergeCell ref="E13:H13"/>
    <mergeCell ref="B12:B15"/>
    <mergeCell ref="H14:H15"/>
    <mergeCell ref="L14:L15"/>
    <mergeCell ref="B18:B19"/>
    <mergeCell ref="C18:C19"/>
    <mergeCell ref="A21:A23"/>
    <mergeCell ref="A17:A20"/>
    <mergeCell ref="C12:C15"/>
    <mergeCell ref="D13:D15"/>
    <mergeCell ref="E14:E15"/>
    <mergeCell ref="F14:F15"/>
  </mergeCells>
  <pageMargins left="0.31496062992125984" right="0.39370078740157483" top="0.55118110236220474" bottom="0.74803149606299213" header="0.31496062992125984" footer="0.31496062992125984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2017-02-20T13:09:40Z</cp:lastPrinted>
  <dcterms:created xsi:type="dcterms:W3CDTF">2014-09-25T06:56:07Z</dcterms:created>
  <dcterms:modified xsi:type="dcterms:W3CDTF">2017-02-20T13:09:42Z</dcterms:modified>
</cp:coreProperties>
</file>